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280" windowHeight="10425"/>
  </bookViews>
  <sheets>
    <sheet name="Sheet1" sheetId="1" r:id="rId1"/>
  </sheets>
  <calcPr calcId="152511"/>
</workbook>
</file>

<file path=xl/calcChain.xml><?xml version="1.0" encoding="utf-8"?>
<calcChain xmlns="http://schemas.openxmlformats.org/spreadsheetml/2006/main">
  <c r="D23" i="1" l="1"/>
  <c r="D22" i="1"/>
  <c r="D14" i="1"/>
  <c r="B14" i="1"/>
  <c r="D11" i="1"/>
  <c r="B11" i="1"/>
  <c r="D9" i="1"/>
  <c r="D27" i="1" s="1"/>
  <c r="D8" i="1"/>
  <c r="D4" i="1"/>
  <c r="B4" i="1"/>
  <c r="B27" i="1" s="1"/>
</calcChain>
</file>

<file path=xl/sharedStrings.xml><?xml version="1.0" encoding="utf-8"?>
<sst xmlns="http://schemas.openxmlformats.org/spreadsheetml/2006/main" count="88" uniqueCount="85">
  <si>
    <t>　　　　　　　　　　　　　　　　　　　　　　　　　　　　　　　　　　                 单位：元</t>
  </si>
  <si>
    <t xml:space="preserve"> 项目名称</t>
  </si>
  <si>
    <t>项目收入</t>
  </si>
  <si>
    <t>项目支出</t>
  </si>
  <si>
    <t>项目简介</t>
  </si>
  <si>
    <t>服务地区</t>
  </si>
  <si>
    <t>时　间</t>
  </si>
  <si>
    <t>河北省、湖南省、湖北省、广西自治区、云南省、贵州省、陕西省、四川省、河南省、宁夏自治区、山东省、江西省、山西省、内蒙古自治区、青海省、重庆市</t>
  </si>
  <si>
    <t>陕西省铜川市印台区、宜君县</t>
  </si>
  <si>
    <t>北京大兴区蒲公英中学</t>
  </si>
  <si>
    <t>2015年3月、6月、9月和12月</t>
  </si>
  <si>
    <t xml:space="preserve">4.金融教育工作会议 </t>
  </si>
  <si>
    <t>5.中国农业发展银行杯大学生暑期社会实践有奖征文项目</t>
  </si>
  <si>
    <t>北京，天津，山西，河北，辽宁，吉林，黑龙江，上海，江苏，江西，浙江，福建，广东、湖南、陕西，四川，湖北，宁夏</t>
  </si>
  <si>
    <t>6.金融教育回顾与展望年会</t>
  </si>
  <si>
    <t>全国</t>
  </si>
  <si>
    <t>7.红色金融历史与钱币巡展公益项目</t>
  </si>
  <si>
    <t>2015年1月、3月、4月、8月和10月</t>
  </si>
  <si>
    <t>8. 企业理财国际职业水平认证体系”（CFC）培训项目</t>
  </si>
  <si>
    <t>为促进中国金融市场的建设，促进金融服务实体经济，帮助企业尤其是中小企业科学投资、多渠道融资形成具有核心竞争力的可持续发展能力，有效解决具有国际视野熟悉中国国情的公司金融人才缺乏问题，培养专业企业理财顾问，建立专业企业理财顾问队伍。我会与国家发改委培训中心、清华大学五道口金融学院在国内开展“企业理财国际职业水平认证体系”（CFC）培训项目，依据“考培分离”以及“统一师资、统一教材、统一课程、统一标准、统一考试”原则，为国内金融机构的工作人员提供职业水平能力提升培训。该培训为对公理财岗位能力认证与公司客户经理专业技术岗位业绩考核、薪酬待遇、职务晋升、对公理财岗位人员职业生涯发展等提供了参考标准和对照体系。</t>
  </si>
  <si>
    <t>河北、上海等地</t>
  </si>
  <si>
    <t>2015年6、8月</t>
  </si>
  <si>
    <t>9. 银行业人才培养与发展赴台湾专题培训项目</t>
  </si>
  <si>
    <t>2015年5月18日至23日，经中国人民银行总行国际司批准，由我会组织的“2015台湾银行业应对利率市场化的经验与启示”研修班赴台进行了为期7天的研修培训。这次参训学员有来自人民银行系统、各家政策性银行、国有商业银行以及股份制银行，大多具有丰富的从业经验。在台期间，所有学员严格遵守各项外事和参训纪律，认真学习台湾金融与银行业的发展历史及人才培养经验，充分展现了大陆金融从业人员的良好的职业素养和精神风貌。各位讲师均具有扎实的理论功底和丰富的实战经验，授课注重采用案例剖析、启发式教学等方式。每场报告都有提问、互动环节，课堂气氛活跃。通过面对面的交流，加深了对授课内容的理解，也加强了两岸银行同业间的相互了解。培训课程安排丰富全面，包括对台湾金融与银行业环境变迁发展的介绍，商业银行在利率市场化背景下的业务管理经验，台湾银行业支持小微企业发展的策略以及银行战略性人力资源管理和人才培养等。承办方还专门安排考察了台湾银行和台湾中小企业银行两家较有代表性的机构。通过同业间现场互动，拓宽眼界，开阔了视野。学员纷纷表示将会记取此行的宝贵收获，并将运用到实际工作当中，为金融教育发展事业的繁荣做出应有的贡献。</t>
  </si>
  <si>
    <t>10.金惠工程-中学生项目</t>
  </si>
  <si>
    <t>11.金惠工程-金融书库项目</t>
  </si>
  <si>
    <t>河北省、湖南省、湖北省、广西自治区、云南省、河南省、四川省、云南省、青海省、上海市、浙江省</t>
  </si>
  <si>
    <t>12.教育扶贫“牵手行动”第五期活动</t>
  </si>
  <si>
    <t>青海省、陕西省、黑龙江省、河北省、河南省、贵州省</t>
  </si>
  <si>
    <t>13.厦门银行海沧区奖教奖学项目</t>
  </si>
  <si>
    <t>厦门市海沧区</t>
  </si>
  <si>
    <t>2015年</t>
  </si>
  <si>
    <t>14.印制总公司爱心奖励金项目</t>
  </si>
  <si>
    <t>湖南省、湖北省、广西自治区、云南省、陕西省、四川省、河南省、江西省、重庆市</t>
  </si>
  <si>
    <t>2015年7月-10月</t>
  </si>
  <si>
    <t>北京</t>
  </si>
  <si>
    <t>合    计</t>
  </si>
  <si>
    <t xml:space="preserve"> </t>
  </si>
  <si>
    <t xml:space="preserve">农村中学生项目主要是利用农村中学生九年义务教育阶段在校学习的时间，让他们接受较为系统、规范的金融基础知识教育，使其能够掌握最基本的金融知识，为他们未来步入社会，从事各项经济事业奠定必要的基础，进而在一定程度上激发其家长接受金融知识教育的积极性。　　　
截至2015年，农村中学生项目已先后在我国中西部的四川、河南、湖南、广西、江西、陕西、重庆市等7省（市）16县（区）66所农村中学开展，累计有32,440名学生参与学习，影响并带动了一大批农村家庭间接参与金融知识普及。
</t>
    <phoneticPr fontId="1" type="noConversion"/>
  </si>
  <si>
    <t>2015年，中国银行与我会联合设立“中国银行光明励志奖学金”项目，旨在推动金融教育事业的发展，鼓励经济、金融类高校中来自贫困家庭的优秀学生勤奋学习。项目覆盖了全国32个省份、直辖市，资助了66所高等院校200名家庭贫困、品学兼优的大学生，每人将获得3000元的资助。</t>
    <phoneticPr fontId="1" type="noConversion"/>
  </si>
  <si>
    <t>2015年，为鼓励大学生积极参与社会实践并不断创新，培养和提高他们解决实际问题的能力，我会与中国工商银行合作面向全国22所金融院校开展2015“中国工商银行杯——e路有你”大学生金融微视频竞赛。</t>
    <phoneticPr fontId="1" type="noConversion"/>
  </si>
  <si>
    <t>为进一步促进金融型中小企业健康发展，拓宽创新型、成长性中小企业融资渠道，实现多元化投融资机构与企业的有效对接，我会与中国金融博物馆在天津举办“资本交易大讲堂活动”。大讲堂旨在通过讲座、案例及实用管理形式将活动引入到部分城市和地区，为当地中小企业管理者提供学习高水平资本交易知识机会，以此帮助企业建立高素质的资本运作管理团队</t>
    <phoneticPr fontId="1" type="noConversion"/>
  </si>
  <si>
    <t>北京</t>
    <phoneticPr fontId="1" type="noConversion"/>
  </si>
  <si>
    <t>四川阆中市</t>
    <phoneticPr fontId="1" type="noConversion"/>
  </si>
  <si>
    <t>2015年</t>
    <phoneticPr fontId="1" type="noConversion"/>
  </si>
  <si>
    <t>北京</t>
    <phoneticPr fontId="1" type="noConversion"/>
  </si>
  <si>
    <t>我会与国际金融博物馆在北京展览馆联合主办以“金融启蒙和普惠金融”为主题的全球金融博物馆博览会，期间参观人数约3万人。</t>
    <phoneticPr fontId="1" type="noConversion"/>
  </si>
  <si>
    <t>2015年</t>
    <phoneticPr fontId="1" type="noConversion"/>
  </si>
  <si>
    <t>2015年</t>
    <phoneticPr fontId="1" type="noConversion"/>
  </si>
  <si>
    <t>2015年</t>
    <phoneticPr fontId="1" type="noConversion"/>
  </si>
  <si>
    <t>北京，上海，山东，福建等</t>
    <phoneticPr fontId="1" type="noConversion"/>
  </si>
  <si>
    <t>全国</t>
    <phoneticPr fontId="1" type="noConversion"/>
  </si>
  <si>
    <t>湖南省、河北省、浙江省、江西省、北京市、广东省、江苏省、湖北省、黑龙江省、吉林省</t>
    <phoneticPr fontId="1" type="noConversion"/>
  </si>
  <si>
    <t>北京，天津，山西，河北，辽宁，吉林，黑龙江，上海，江苏，江西，浙江，福建，广东、湖南、陕西，四川，湖北，宁夏</t>
    <phoneticPr fontId="1" type="noConversion"/>
  </si>
  <si>
    <t xml:space="preserve">“2015金融教育回顾与展望年会”主题为：普惠金融与消除贫困。2015年年会的召开紧跟党的方针政策，具有十分重要的现实意义。普惠金融作为国家战略，理念已深入人心，但又任重道远。今后如何在扶贫的道路上创新模式，如何在扶贫工作中完善机制，如何将扶贫资源形成合力等问题，需要与会代表不断进行探索和研究。
一是“普惠金融体系与金融教育和消费者保护”的主题演讲，概述了普惠金融的理论体系和创新发展，重点讲述金融教育的重要性及中国小额信贷机构金融消费者保护原则。二是浙江农信普惠金融服务特色，并指出做好普惠金融的重点要解决信息不对称问题，特别要把握好“信息”和“信用”两个关键。三是海南农信社从“给农民贷款”、“教农民技术”、“帮农民经营”、“助农民增收”和“保农民还款”五个方面分享介绍了海南农信社的“一小通”小额信贷支农创新模式。
</t>
    <phoneticPr fontId="1" type="noConversion"/>
  </si>
  <si>
    <t>2008年起，我会开始实施金惠工程项目，主要在我国中西部农村地区开展金融知识普及教育与培训。项目宗旨是：“通过金融知识普及教育推动农村金融创新，改善农村信用和金融环境，提高金融服务在贫困地区农村的可获得性，从而助推扶贫事业的发展。”包括农户、乡村干部、农村中学生、新型农村基层金融机构从业人员、特殊群体（留守妇女/辍学青年）金融知识培训等。截至2015年，已在全国16个省（区）164个县实施，在我会已经注册的志愿者达到7,296名，其中一级志愿者802名，二级志愿者6,494名。累计举办32期金惠工程一级志愿者培训班，培训人数达到2,120人次；项目实施地累计举办452期二级志愿者培训班，培训人数达到9,380人次；表彰优秀志愿者316名。目前，已有一套适用的农民金融知识教材；初步探索出一个可复制的运作模式；拥有了一支具有奉献精神的志愿者队伍。金惠工程得到实施地区认同与支持，达到了预期目标，取得了较好的收效：一是农村金融教育的覆盖面得到有效扩展，乡镇覆盖率平均达98%，行政村覆盖率平均达50%以上；二是农村信用环境明显改善，经济金融指标显著好转，各项农村金融业务得到较快发展；三是志愿者队伍建设不断加强，逐步形成一支有理想、有激情、有奉献精神、有专业能力的志愿者队伍。</t>
    <phoneticPr fontId="1" type="noConversion"/>
  </si>
  <si>
    <t>2015年5月－11月</t>
    <phoneticPr fontId="1" type="noConversion"/>
  </si>
  <si>
    <t>北京市大兴区蒲公英中学创建于2005年，是北京市第一所经政府批准的专门为农民工子女创办的中学，是一所民办非营利性的、公益性的平民学校，办学使命是把接受合格教育的权利还给农民工子女。学校实行在理事会指导下的校长负责制，致力于解决农民工子女上学难，上好中学更难的问题，并为学生的未来学业深造和就业架桥铺路。2009年蒲公英中学荣获第二届壹基金典范工程，并被中国教师发展基金会评为“优秀民办中小学”。2010年11月在全国民办教育先进集体、先进工作者评选中，被评为“全国民办教育先进集体”。        学校现有学生近550多名，来自河南、河北等24个省（市、自治区。）2015届学生中考成绩总分合格有105人，全科合格约94人；现有教职员工73名。                                                    蒲公英中学为全国打工子弟学校起到了良好的示范带动作用，为推动流动儿童接受平等义务教育做出了积极贡献，2015年，我会通过向社会募集善款用于改善蒲公英中学教学条件、师生生活条件，充实学校图书馆图书数量和资助志愿者等方面的支出。</t>
    <phoneticPr fontId="1" type="noConversion"/>
  </si>
  <si>
    <t xml:space="preserve">  2015年6月6日，“2015金融教育研讨暨座谈会”在长春召开。会议主题是“互联网+金融教育的展望与启示”。一是互联网+金融教育’的实践与思考，阐述了在新常态下MOOC（Massive Open Online Courses）的内涵，；二是“互联网+金融+教育”的多元创新，“互联网+”，并非互联网与教育的简单相加，互联金融教育创新，要精准满足用户个性化的需求，抢占移动终端流量入口，重视数据资产的开发与应用；三是围绕“产业互联的变革：互联网+对金融教育的新挑战”作主题演讲。互联网消除知识边界，实现产业融合，使得教育呈现富媒体、碎片化的特征。金融教育必须抢占先机，培养复合型人才。“2015金融教育研讨暨座谈会”的召开，对进一步推动金融教育创新探索与实践，实现金融机构与金融教育的良性互动，促进互联网与金融教育的有机融合提供了新的契机。</t>
    <phoneticPr fontId="1" type="noConversion"/>
  </si>
  <si>
    <t>根据银发〔2014〕65号文件的要求，中国农业发展银行与我会围绕实现“普惠金融”的目标，合作开展了“农业发展银行杯”大学生暑期社会实践有奖征文活动。此项活动旨在发挥金融院校学生的专业优势，鼓励大学生培养团队精神，走出课堂、付诸理论于实践，锻炼能力，拓展素质。清华大学五道口金融学院、西南财经大学等金融院校（系）大学生参与了该项社会实践活动，主要通过撰写社会实践调研报告来促使当代大学生了解社会认识国情，从而培养激励他们的社会实践能力以及科学创新意识。此项目评选出2个优秀组织奖，112篇获奖征文，17个优秀组织者奖，12位优秀指导教师。</t>
    <phoneticPr fontId="1" type="noConversion"/>
  </si>
  <si>
    <t>为全面贯彻落实中国人民银行、银监会、证监会、保监会、财政部、国务院扶贫办、团中央等七部委联合下发《关于全面做好扶贫开发金融服务工作的指导意见》（银发〔2015〕65号）文件精神，支持扶贫开发贫困地区金融教育事业、新农村文化建设和青少年成长成才，我会设立金惠工程－金融书库项目，主要用于支持全国扶贫开发贫困地区图书馆系统建设，改善当地群众的阅读条件；支持在扶贫开发贫困地区建立农民图书室，为当地农民创造读书条件；支持服务大中专院校、中学、小学等各类学校教育事业发展，创造好的学习环境。2015年，我会向陕西省铜川宜君县等5县图书馆，江西彭泽县图书馆，长春高等专科学校等5所金融院校图书馆，湖南新化县孟公镇长坡完全小学、云南麻栗坡中学、河南滑县14所中学图书馆，云南怒江和青海省黄南州等少数民族地区图书馆，四川内江革命老区捐赠图书。</t>
    <phoneticPr fontId="1" type="noConversion"/>
  </si>
  <si>
    <t>2015年8月5日，我会与北京大学工学院、北京德信仁教育科技发展中心联合主办“教育扶贫牵手行动”第五期活动。该项目是利用暑假期间，从青海省、陕西省、黑龙江省、河北省、河南省及贵州省部分贫困县（市）中，由当地教育局推荐6所中学300名优秀高一新生和青年骨干教师，到北京大学进行20天的集中培训，同时附带为期3年的线上、线下后期跟踪服务。该项目旨在帮助孩子们开阔视野，树立理想，建立信心，掌握有效、先进的学习方法，调动学习兴趣，养成良好的学习兴趣。同时，通过北京大学教授和北京地区优秀高中教师的授课，也帮助参培的青年骨干教师提升教学水平，促进当地教育水平的提升。</t>
    <phoneticPr fontId="1" type="noConversion"/>
  </si>
  <si>
    <t>为更好支持厦门市海沧区教育事业的发展，厦门银行、厦门海沧教育局与我会联合设立“厦门银行－海沧区奖教奖学”专项基金，主要用于海沧区等教育系统教职工教职工重病慰问、特困学生救助、优秀教职工奖励、优秀学生奖励及优秀教师科研课题开发奖励等。</t>
    <phoneticPr fontId="1" type="noConversion"/>
  </si>
  <si>
    <t>2015年7月，为贯彻落实国家发展农村普惠金融号召，支持扶贫连片开发地区贫困县农村教育，稳定教师队伍，激励品学兼优、家境贫困的中学生，中国印制总公司与我会联合设立“印制总公司爱心奖励金项目”，向广西靖西县同德初级中学等39所县级中学、624名教师和学生发放一次奖励金。</t>
    <phoneticPr fontId="1" type="noConversion"/>
  </si>
  <si>
    <t>2015年12月，为贯彻落实党的十八大和十八届三中、四中、五中全会精神，深入贯彻落实中央扶贫开发工作会议精神，积极响应国家发展农村普惠金融、促进贫困地区经济社会持续健康发展号召。暖流资产管理股份有限公司出资20万元与我会设立“暖流资产爱心奖励金项目”，主要用于奖励四川省阆中师范学校、洪山中学优秀教师、优秀学生以及资助困难学生。</t>
    <phoneticPr fontId="1" type="noConversion"/>
  </si>
  <si>
    <t>贵州遵义、湖北武汉、湖南长沙和北京</t>
    <phoneticPr fontId="1" type="noConversion"/>
  </si>
  <si>
    <t xml:space="preserve"> 1.红色金融是中国共产党领导中国人民进行新民主主义革命斗争的重要组成部分，是中国共产党领导全国人民进行艰苦奋斗、浴血奋战取得革命胜利的一个历史缩影。从1926年10月湖南省衡山县柴山洲特别区第一农民银行发行面值壹元的布币开始，到1948年12月中国人民银行成立的22年里，中国共产党领导建立了404个货币发行机构，发行过7种材质的货币514种。这些金融机构及其发行的货币，为打破外部封锁、发展经济、改善民生、保障革命战争胜利起到了非常重要的作用，在实现民族独立和人民解放的进程中作出了巨大的贡献。2015年1月，在贵州遵义举行“纪念遵义会议80周年暨红色政权金融历史展”；3月和4月分别在武汉、长沙举行红色金融历史展。                                        2.2015年8月15日，为纪念中国人民抗日战争暨世界反法西斯战争胜利七十周年，重温党的光辉历程、弘扬党的优良传统，传承、发扬金融历史货币专题展览在北京开幕了。金融历史货币展以时间为线索，共分“打破封锁、破坏萌芽”、“逆境生存、快步发展”、“发展壮大、支持抗日” 三个部分，展示了从第一次国内革命战争时期、土地革命到抗日战争时期中国共产党领导下的金融机构发行的各种货币，旨在借助钱币实物背后的历史人物和历史事件，展现中华民族艰苦卓绝、浴血抗战的英勇历史，揭示中国人民抗日战争和世界反法西斯战争胜利的历史意义。                                       3.2015年10月10日，为弘扬优秀传统文化，推动货币文化事业的发展，缅怀一代绘画大师徐悲鸿先生的丰功伟绩，“人民币上的徐悲鸿艺术展暨徐悲鸿和他的学生们作品展”在通州区宋庄艺术区开幕。本次展览是徐悲鸿先生和他的学生们作品首次在艺术区展出，是纪念徐悲鸿诞辰120周年暨第二届徐悲鸿文化艺术节活动之一。展览通过对中国人民银行历年发行的徐悲鸿纪念币的回顾，结合40余幅徐悲鸿及其学生的作品，从国家纪念币的高度再次鉴证了悲鸿文化的博大精深，展现钱币艺术的魅力，向观众描绘出钱币文化的民族性与社会价值的同时，既是对徐悲鸿先生的缅怀，也是对徐悲鸿先生艺术精神的弘扬，更是为广大人民群众提供了一场货币和国画艺术盛宴。在展现我国货币文化魅力的同时，通过绘画作品深入解读了货币文化的核心价值。               
参观总人数逾20万人次。
</t>
    <phoneticPr fontId="1" type="noConversion"/>
  </si>
  <si>
    <t>四川、河南、湖南、广西、江西、陕西、重庆市</t>
    <phoneticPr fontId="1" type="noConversion"/>
  </si>
  <si>
    <t>17.金融教育先进集体与先进工作者评审项目</t>
    <phoneticPr fontId="1" type="noConversion"/>
  </si>
  <si>
    <t>2013年起，基于对推动金融普惠、金融教育创新与发展和融合金融理念，向社会公众普及金融、财经、历史文化知识，提高国民金融素质，我会与中国金融博物馆联合开展江湖沙龙项目，邀请金融人、经济学家和社会精英人群通过搜狐、腾讯等网络媒体向社会公众进行传播金融、历史、财经知识，分享人生故事。江湖沙龙项目前已举办多期，总点击量约在百万次。</t>
    <phoneticPr fontId="1" type="noConversion"/>
  </si>
  <si>
    <t>1.金惠工程-农户项目</t>
    <phoneticPr fontId="1" type="noConversion"/>
  </si>
  <si>
    <t>为深入贯彻落实党的十八届五中全会和中央扶贫开发工作会议、中央单位定点扶贫工作会议精神，以定点扶贫县经济社会发展规划和现状为基础，采取有效措施，尽快帮助稳定解决扶贫对象温饱问题并实现脱贫致富，重点提高贫困乡村和农村贫困人口的自我发展能力。坚持开发式扶贫，积极推动加强基础设施建设、提高基本服务能力、培育农业主导产业、、推动农村普惠金融、宣传金融知识、普及金融教育，促进定点扶贫地区经济社会全面协调可持续发展。2015年，我会继续承担人民银行定点扶贫专项资金募集及拨付工作，共募集资金145万元，主要用于陕西铜川宜君县、印台区等农村产业扶植、基础设施建设项目、对农户进行金融及科技等方面知识教育培训、建设“留守儿童关爱中心－七彩小屋”、扶贫助学等项目。</t>
    <phoneticPr fontId="1" type="noConversion"/>
  </si>
  <si>
    <t>3.蒲公英项目</t>
    <phoneticPr fontId="1" type="noConversion"/>
  </si>
  <si>
    <t>15.暖流资产爱心奖励金项目</t>
    <phoneticPr fontId="1" type="noConversion"/>
  </si>
  <si>
    <t>16.征集货币与金融实物公益项目</t>
    <phoneticPr fontId="1" type="noConversion"/>
  </si>
  <si>
    <t>中国钱币博物馆是国家级钱币专业博物馆，自建馆以来，主要通过高水平的展览和研究成果，在宣传、普及中国钱币知识和货币文化，提高社会公众金融素质、为社会服务等方面发挥了重要作用。为了进一步提升该馆的馆藏能力，该馆获得的资助款，主要进行货币文物与金融实物征集工作，以此发挥钱币与银行类博物馆的专业优势，不断提高教育和公共文化服务水平，为广大公众的传统文化熏陶和现代金融教育提供全方位服务，切实发挥文物资源服务国家大局、教育启迪民众的作用。</t>
    <phoneticPr fontId="1" type="noConversion"/>
  </si>
  <si>
    <t>为表彰先进,树立典型,进一步激发金融教育培训战线员工的工作热情,推动金融教育事业的不断发展，我会在金融系统、金融院校开展2015年度“金融教育先进工作者和先进集体”的评选表彰项目。国家开发银行规划局等17家金融单位获得先进集体称号、108位金融教育工作者获得先进工作者称号。</t>
    <phoneticPr fontId="1" type="noConversion"/>
  </si>
  <si>
    <t>18.资本交易与复兴大讲堂项目</t>
    <phoneticPr fontId="1" type="noConversion"/>
  </si>
  <si>
    <t>19.江湖沙龙公益项目</t>
    <phoneticPr fontId="1" type="noConversion"/>
  </si>
  <si>
    <t>21.中国银行光明励志奖学金项目</t>
    <phoneticPr fontId="1" type="noConversion"/>
  </si>
  <si>
    <t>北京市、上海市、江苏省、河北省、黑龙江省、宁夏回族自治区、四川省、天津市、山东省、福建省、辽宁省、吉林省、湖北省、湖南省、安徽省、陕西省、甘肃省、云南省、新疆维吾尔自治区、重庆市、浙江省、广西壮族自治区、广东省</t>
    <phoneticPr fontId="1" type="noConversion"/>
  </si>
  <si>
    <t>2.2015年度人民银行定点扶贫项目</t>
    <phoneticPr fontId="1" type="noConversion"/>
  </si>
  <si>
    <t>22.2015年工行E路有你微视频竞赛项目</t>
    <phoneticPr fontId="1" type="noConversion"/>
  </si>
  <si>
    <t>中国金融教育发展基金会2015年度公益项目支出　</t>
    <phoneticPr fontId="1" type="noConversion"/>
  </si>
  <si>
    <t>20.2015年首届全球金融博物馆展览会项目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</si>
</sst>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charset val="134"/>
      <scheme val="minor"/>
    </font>
    <font>
      <sz val="9"/>
      <name val="宋体"/>
      <family val="3"/>
      <charset val="134"/>
      <scheme val="minor"/>
    </font>
    <font>
      <sz val="10"/>
      <color theme="1"/>
      <name val="方正小标宋简体"/>
      <family val="4"/>
      <charset val="134"/>
    </font>
    <font>
      <sz val="10"/>
      <color theme="1"/>
      <name val="宋体"/>
      <family val="3"/>
      <charset val="134"/>
      <scheme val="minor"/>
    </font>
    <font>
      <b/>
      <sz val="10"/>
      <color theme="1"/>
      <name val="宋体"/>
      <family val="3"/>
      <charset val="134"/>
    </font>
    <font>
      <sz val="10"/>
      <color theme="1"/>
      <name val="宋体"/>
      <family val="3"/>
      <charset val="134"/>
    </font>
    <font>
      <sz val="10"/>
      <color rgb="FF000000"/>
      <name val="宋体"/>
      <family val="3"/>
      <charset val="134"/>
    </font>
    <font>
      <b/>
      <sz val="10"/>
      <color rgb="FF000000"/>
      <name val="宋体"/>
      <family val="3"/>
      <charset val="134"/>
    </font>
    <font>
      <sz val="1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5">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3" fillId="0" borderId="1"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57"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57" fontId="6"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0" xfId="0" applyFont="1" applyAlignment="1">
      <alignment horizontal="justify" vertical="center"/>
    </xf>
    <xf numFmtId="0" fontId="3" fillId="0" borderId="0" xfId="0" applyFont="1">
      <alignment vertical="center"/>
    </xf>
    <xf numFmtId="0" fontId="3" fillId="0" borderId="0" xfId="0" applyFont="1" applyAlignment="1">
      <alignment horizontal="center" vertical="center"/>
    </xf>
    <xf numFmtId="0" fontId="5" fillId="0" borderId="1" xfId="0" applyFont="1" applyBorder="1" applyAlignment="1">
      <alignment horizontal="left"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 fontId="8" fillId="0" borderId="1" xfId="0" applyNumberFormat="1"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left" vertical="center" wrapText="1"/>
    </xf>
    <xf numFmtId="0" fontId="2" fillId="0" borderId="1" xfId="0" applyFont="1" applyBorder="1" applyAlignment="1">
      <alignment horizontal="center" vertical="center"/>
    </xf>
    <xf numFmtId="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abSelected="1" zoomScale="70" zoomScaleNormal="70" workbookViewId="0">
      <selection sqref="A1:G27"/>
    </sheetView>
  </sheetViews>
  <sheetFormatPr defaultColWidth="9" defaultRowHeight="13.5" x14ac:dyDescent="0.15"/>
  <cols>
    <col min="1" max="1" width="11.75" customWidth="1"/>
    <col min="2" max="2" width="12.125"/>
    <col min="3" max="3" width="3.375" customWidth="1"/>
    <col min="4" max="4" width="15" customWidth="1"/>
    <col min="5" max="5" width="66" customWidth="1"/>
    <col min="6" max="6" width="15.125" customWidth="1"/>
    <col min="7" max="7" width="10" style="2" customWidth="1"/>
    <col min="8" max="8" width="10.375"/>
    <col min="9" max="9" width="11.5"/>
  </cols>
  <sheetData>
    <row r="1" spans="1:12" ht="27" customHeight="1" x14ac:dyDescent="0.15">
      <c r="A1" s="30" t="s">
        <v>83</v>
      </c>
      <c r="B1" s="30"/>
      <c r="C1" s="30"/>
      <c r="D1" s="30"/>
      <c r="E1" s="30"/>
      <c r="F1" s="30"/>
      <c r="G1" s="30"/>
      <c r="H1" s="1"/>
      <c r="I1" s="1"/>
      <c r="J1" s="1"/>
      <c r="K1" s="1"/>
      <c r="L1" s="1"/>
    </row>
    <row r="2" spans="1:12" ht="14.25" customHeight="1" x14ac:dyDescent="0.15">
      <c r="A2" s="3"/>
      <c r="B2" s="4" t="s">
        <v>0</v>
      </c>
      <c r="C2" s="4"/>
      <c r="D2" s="4"/>
      <c r="E2" s="4"/>
      <c r="F2" s="4"/>
      <c r="G2" s="5"/>
      <c r="H2" s="1"/>
      <c r="I2" s="1"/>
      <c r="J2" s="1"/>
      <c r="K2" s="1"/>
      <c r="L2" s="1"/>
    </row>
    <row r="3" spans="1:12" ht="28.5" customHeight="1" x14ac:dyDescent="0.15">
      <c r="A3" s="6" t="s">
        <v>1</v>
      </c>
      <c r="B3" s="21" t="s">
        <v>2</v>
      </c>
      <c r="C3" s="21"/>
      <c r="D3" s="19" t="s">
        <v>3</v>
      </c>
      <c r="E3" s="19" t="s">
        <v>4</v>
      </c>
      <c r="F3" s="19" t="s">
        <v>5</v>
      </c>
      <c r="G3" s="19" t="s">
        <v>6</v>
      </c>
    </row>
    <row r="4" spans="1:12" ht="189" customHeight="1" x14ac:dyDescent="0.15">
      <c r="A4" s="16" t="s">
        <v>70</v>
      </c>
      <c r="B4" s="22">
        <f>1116600+800000+950000+100254+1000000</f>
        <v>3966854</v>
      </c>
      <c r="C4" s="22"/>
      <c r="D4" s="17">
        <f>1478417.34+308061.48+1283.2+1837239.21+83426.83+465</f>
        <v>3708893.06</v>
      </c>
      <c r="E4" s="16" t="s">
        <v>55</v>
      </c>
      <c r="F4" s="7" t="s">
        <v>7</v>
      </c>
      <c r="G4" s="8" t="s">
        <v>47</v>
      </c>
    </row>
    <row r="5" spans="1:12" ht="132" customHeight="1" x14ac:dyDescent="0.15">
      <c r="A5" s="9" t="s">
        <v>81</v>
      </c>
      <c r="B5" s="22">
        <v>1450000</v>
      </c>
      <c r="C5" s="22"/>
      <c r="D5" s="17">
        <v>1534170.69</v>
      </c>
      <c r="E5" s="16" t="s">
        <v>71</v>
      </c>
      <c r="F5" s="20" t="s">
        <v>8</v>
      </c>
      <c r="G5" s="10">
        <v>42339</v>
      </c>
    </row>
    <row r="6" spans="1:12" ht="168.75" customHeight="1" x14ac:dyDescent="0.15">
      <c r="A6" s="26" t="s">
        <v>72</v>
      </c>
      <c r="B6" s="27">
        <v>929117.22</v>
      </c>
      <c r="C6" s="27"/>
      <c r="D6" s="22">
        <v>1509935.02</v>
      </c>
      <c r="E6" s="29" t="s">
        <v>57</v>
      </c>
      <c r="F6" s="23" t="s">
        <v>9</v>
      </c>
      <c r="G6" s="24" t="s">
        <v>10</v>
      </c>
    </row>
    <row r="7" spans="1:12" ht="3.95" hidden="1" customHeight="1" x14ac:dyDescent="0.15">
      <c r="A7" s="26"/>
      <c r="B7" s="27"/>
      <c r="C7" s="27"/>
      <c r="D7" s="22"/>
      <c r="E7" s="29"/>
      <c r="F7" s="23"/>
      <c r="G7" s="24"/>
    </row>
    <row r="8" spans="1:12" ht="127.5" customHeight="1" x14ac:dyDescent="0.15">
      <c r="A8" s="9" t="s">
        <v>11</v>
      </c>
      <c r="B8" s="25">
        <v>0</v>
      </c>
      <c r="C8" s="25"/>
      <c r="D8" s="17">
        <f>10053.98+56638.56</f>
        <v>66692.539999999994</v>
      </c>
      <c r="E8" s="16" t="s">
        <v>58</v>
      </c>
      <c r="F8" s="16" t="s">
        <v>53</v>
      </c>
      <c r="G8" s="8">
        <v>42156</v>
      </c>
    </row>
    <row r="9" spans="1:12" ht="104.25" customHeight="1" x14ac:dyDescent="0.15">
      <c r="A9" s="7" t="s">
        <v>12</v>
      </c>
      <c r="B9" s="22">
        <v>150000</v>
      </c>
      <c r="C9" s="22"/>
      <c r="D9" s="17">
        <f>7723.76+156731.94</f>
        <v>164455.70000000001</v>
      </c>
      <c r="E9" s="16" t="s">
        <v>59</v>
      </c>
      <c r="F9" s="18" t="s">
        <v>13</v>
      </c>
      <c r="G9" s="18" t="s">
        <v>56</v>
      </c>
    </row>
    <row r="10" spans="1:12" ht="166.5" customHeight="1" x14ac:dyDescent="0.15">
      <c r="A10" s="16" t="s">
        <v>14</v>
      </c>
      <c r="B10" s="25">
        <v>0</v>
      </c>
      <c r="C10" s="25"/>
      <c r="D10" s="17">
        <v>95509.55</v>
      </c>
      <c r="E10" s="16" t="s">
        <v>54</v>
      </c>
      <c r="F10" s="18" t="s">
        <v>15</v>
      </c>
      <c r="G10" s="8">
        <v>42309</v>
      </c>
    </row>
    <row r="11" spans="1:12" ht="319.5" customHeight="1" x14ac:dyDescent="0.15">
      <c r="A11" s="16" t="s">
        <v>16</v>
      </c>
      <c r="B11" s="22">
        <f>500000+1500000+499700</f>
        <v>2499700</v>
      </c>
      <c r="C11" s="22"/>
      <c r="D11" s="17">
        <f>61279.86+1021229.08</f>
        <v>1082508.94</v>
      </c>
      <c r="E11" s="11" t="s">
        <v>66</v>
      </c>
      <c r="F11" s="18" t="s">
        <v>65</v>
      </c>
      <c r="G11" s="18" t="s">
        <v>17</v>
      </c>
    </row>
    <row r="12" spans="1:12" ht="120.75" customHeight="1" x14ac:dyDescent="0.15">
      <c r="A12" s="16" t="s">
        <v>18</v>
      </c>
      <c r="B12" s="22"/>
      <c r="C12" s="22"/>
      <c r="D12" s="17">
        <v>952265.04</v>
      </c>
      <c r="E12" s="16" t="s">
        <v>19</v>
      </c>
      <c r="F12" s="18" t="s">
        <v>20</v>
      </c>
      <c r="G12" s="18" t="s">
        <v>21</v>
      </c>
    </row>
    <row r="13" spans="1:12" ht="180" customHeight="1" x14ac:dyDescent="0.15">
      <c r="A13" s="16" t="s">
        <v>22</v>
      </c>
      <c r="B13" s="27">
        <v>516090</v>
      </c>
      <c r="C13" s="27"/>
      <c r="D13" s="17">
        <v>515045.46</v>
      </c>
      <c r="E13" s="16" t="s">
        <v>23</v>
      </c>
      <c r="F13" s="7" t="s">
        <v>50</v>
      </c>
      <c r="G13" s="8">
        <v>42125</v>
      </c>
    </row>
    <row r="14" spans="1:12" ht="108.75" customHeight="1" x14ac:dyDescent="0.15">
      <c r="A14" s="16" t="s">
        <v>24</v>
      </c>
      <c r="B14" s="31">
        <f>406461+750000+110000</f>
        <v>1266461</v>
      </c>
      <c r="C14" s="31"/>
      <c r="D14" s="32">
        <f>80070.38</f>
        <v>80070.38</v>
      </c>
      <c r="E14" s="16" t="s">
        <v>38</v>
      </c>
      <c r="F14" s="7" t="s">
        <v>67</v>
      </c>
      <c r="G14" s="18" t="s">
        <v>31</v>
      </c>
    </row>
    <row r="15" spans="1:12" ht="144.75" customHeight="1" x14ac:dyDescent="0.15">
      <c r="A15" s="16" t="s">
        <v>25</v>
      </c>
      <c r="B15" s="31">
        <v>322094.5</v>
      </c>
      <c r="C15" s="31"/>
      <c r="D15" s="32">
        <v>18448304.879999999</v>
      </c>
      <c r="E15" s="16" t="s">
        <v>60</v>
      </c>
      <c r="F15" s="7" t="s">
        <v>26</v>
      </c>
      <c r="G15" s="18" t="s">
        <v>31</v>
      </c>
    </row>
    <row r="16" spans="1:12" ht="109.5" customHeight="1" x14ac:dyDescent="0.15">
      <c r="A16" s="16" t="s">
        <v>27</v>
      </c>
      <c r="B16" s="31">
        <v>3550000</v>
      </c>
      <c r="C16" s="31"/>
      <c r="D16" s="32">
        <v>3756073.07</v>
      </c>
      <c r="E16" s="16" t="s">
        <v>61</v>
      </c>
      <c r="F16" s="7" t="s">
        <v>28</v>
      </c>
      <c r="G16" s="8">
        <v>42217</v>
      </c>
    </row>
    <row r="17" spans="1:7" ht="60.75" customHeight="1" x14ac:dyDescent="0.15">
      <c r="A17" s="16" t="s">
        <v>29</v>
      </c>
      <c r="B17" s="31">
        <v>554000</v>
      </c>
      <c r="C17" s="31"/>
      <c r="D17" s="32">
        <v>587968.27</v>
      </c>
      <c r="E17" s="16" t="s">
        <v>62</v>
      </c>
      <c r="F17" s="7" t="s">
        <v>30</v>
      </c>
      <c r="G17" s="18" t="s">
        <v>31</v>
      </c>
    </row>
    <row r="18" spans="1:7" ht="65.25" customHeight="1" x14ac:dyDescent="0.15">
      <c r="A18" s="16" t="s">
        <v>32</v>
      </c>
      <c r="B18" s="31">
        <v>557600</v>
      </c>
      <c r="C18" s="31"/>
      <c r="D18" s="32">
        <v>566727.93999999994</v>
      </c>
      <c r="E18" s="16" t="s">
        <v>63</v>
      </c>
      <c r="F18" s="7" t="s">
        <v>33</v>
      </c>
      <c r="G18" s="18" t="s">
        <v>34</v>
      </c>
    </row>
    <row r="19" spans="1:7" ht="74.25" customHeight="1" x14ac:dyDescent="0.15">
      <c r="A19" s="16" t="s">
        <v>73</v>
      </c>
      <c r="B19" s="31">
        <v>200000</v>
      </c>
      <c r="C19" s="31"/>
      <c r="D19" s="32">
        <v>105815.46</v>
      </c>
      <c r="E19" s="16" t="s">
        <v>64</v>
      </c>
      <c r="F19" s="18" t="s">
        <v>43</v>
      </c>
      <c r="G19" s="8">
        <v>42339</v>
      </c>
    </row>
    <row r="20" spans="1:7" ht="106.5" customHeight="1" x14ac:dyDescent="0.15">
      <c r="A20" s="16" t="s">
        <v>74</v>
      </c>
      <c r="B20" s="31">
        <v>1798200</v>
      </c>
      <c r="C20" s="31"/>
      <c r="D20" s="32">
        <v>2010332.83</v>
      </c>
      <c r="E20" s="16" t="s">
        <v>75</v>
      </c>
      <c r="F20" s="18" t="s">
        <v>35</v>
      </c>
      <c r="G20" s="8">
        <v>42217</v>
      </c>
    </row>
    <row r="21" spans="1:7" ht="76.5" customHeight="1" x14ac:dyDescent="0.15">
      <c r="A21" s="16" t="s">
        <v>68</v>
      </c>
      <c r="B21" s="31">
        <v>0</v>
      </c>
      <c r="C21" s="31"/>
      <c r="D21" s="32">
        <v>576306.46</v>
      </c>
      <c r="E21" s="16" t="s">
        <v>76</v>
      </c>
      <c r="F21" s="18" t="s">
        <v>51</v>
      </c>
      <c r="G21" s="18" t="s">
        <v>44</v>
      </c>
    </row>
    <row r="22" spans="1:7" ht="90.75" customHeight="1" x14ac:dyDescent="0.15">
      <c r="A22" s="16" t="s">
        <v>77</v>
      </c>
      <c r="B22" s="31">
        <v>0</v>
      </c>
      <c r="C22" s="31"/>
      <c r="D22" s="32">
        <f>6297.91+167399.18</f>
        <v>173697.09</v>
      </c>
      <c r="E22" s="16" t="s">
        <v>41</v>
      </c>
      <c r="F22" s="18" t="s">
        <v>42</v>
      </c>
      <c r="G22" s="8">
        <v>42125</v>
      </c>
    </row>
    <row r="23" spans="1:7" ht="78" customHeight="1" x14ac:dyDescent="0.15">
      <c r="A23" s="16" t="s">
        <v>78</v>
      </c>
      <c r="B23" s="31">
        <v>0</v>
      </c>
      <c r="C23" s="31"/>
      <c r="D23" s="32">
        <f>15870.73+68648.42</f>
        <v>84519.15</v>
      </c>
      <c r="E23" s="16" t="s">
        <v>69</v>
      </c>
      <c r="F23" s="18" t="s">
        <v>15</v>
      </c>
      <c r="G23" s="8">
        <v>42005</v>
      </c>
    </row>
    <row r="24" spans="1:7" ht="53.25" customHeight="1" x14ac:dyDescent="0.15">
      <c r="A24" s="16" t="s">
        <v>84</v>
      </c>
      <c r="B24" s="31">
        <v>0</v>
      </c>
      <c r="C24" s="31"/>
      <c r="D24" s="32">
        <v>265738.78000000003</v>
      </c>
      <c r="E24" s="16" t="s">
        <v>46</v>
      </c>
      <c r="F24" s="18" t="s">
        <v>45</v>
      </c>
      <c r="G24" s="8">
        <v>42278</v>
      </c>
    </row>
    <row r="25" spans="1:7" ht="69.75" customHeight="1" x14ac:dyDescent="0.15">
      <c r="A25" s="16" t="s">
        <v>79</v>
      </c>
      <c r="B25" s="31">
        <v>0</v>
      </c>
      <c r="C25" s="31"/>
      <c r="D25" s="32">
        <v>637824.06999999995</v>
      </c>
      <c r="E25" s="16" t="s">
        <v>39</v>
      </c>
      <c r="F25" s="7" t="s">
        <v>80</v>
      </c>
      <c r="G25" s="18" t="s">
        <v>48</v>
      </c>
    </row>
    <row r="26" spans="1:7" ht="60" customHeight="1" x14ac:dyDescent="0.15">
      <c r="A26" s="16" t="s">
        <v>82</v>
      </c>
      <c r="B26" s="31">
        <v>0</v>
      </c>
      <c r="C26" s="31"/>
      <c r="D26" s="32">
        <v>151671.29</v>
      </c>
      <c r="E26" s="16" t="s">
        <v>40</v>
      </c>
      <c r="F26" s="7" t="s">
        <v>52</v>
      </c>
      <c r="G26" s="18" t="s">
        <v>49</v>
      </c>
    </row>
    <row r="27" spans="1:7" ht="34.5" customHeight="1" x14ac:dyDescent="0.15">
      <c r="A27" s="19" t="s">
        <v>36</v>
      </c>
      <c r="B27" s="33">
        <f>SUM(B4:B26)</f>
        <v>17760116.719999999</v>
      </c>
      <c r="C27" s="33"/>
      <c r="D27" s="34">
        <f>SUM(D4:D26)</f>
        <v>37074525.670000002</v>
      </c>
      <c r="E27" s="12"/>
      <c r="F27" s="28"/>
      <c r="G27" s="18"/>
    </row>
    <row r="28" spans="1:7" x14ac:dyDescent="0.15">
      <c r="A28" s="13" t="s">
        <v>37</v>
      </c>
      <c r="B28" s="14"/>
      <c r="C28" s="14"/>
      <c r="D28" s="14"/>
      <c r="E28" s="14"/>
      <c r="F28" s="14"/>
      <c r="G28" s="15"/>
    </row>
    <row r="29" spans="1:7" x14ac:dyDescent="0.15">
      <c r="A29" s="14"/>
      <c r="B29" s="14"/>
      <c r="C29" s="14"/>
      <c r="D29" s="14"/>
      <c r="E29" s="14"/>
      <c r="F29" s="14"/>
      <c r="G29" s="15"/>
    </row>
    <row r="30" spans="1:7" x14ac:dyDescent="0.15">
      <c r="A30" s="14"/>
      <c r="B30" s="14"/>
      <c r="C30" s="14"/>
      <c r="D30" s="14"/>
      <c r="E30" s="14"/>
      <c r="F30" s="14"/>
      <c r="G30" s="15"/>
    </row>
    <row r="31" spans="1:7" x14ac:dyDescent="0.15">
      <c r="A31" s="14"/>
      <c r="B31" s="14"/>
      <c r="C31" s="14"/>
      <c r="D31" s="14"/>
      <c r="E31" s="14"/>
      <c r="F31" s="14"/>
      <c r="G31" s="15"/>
    </row>
    <row r="32" spans="1:7" x14ac:dyDescent="0.15">
      <c r="A32" s="14"/>
      <c r="B32" s="14"/>
      <c r="C32" s="14"/>
      <c r="D32" s="14"/>
      <c r="E32" s="14"/>
      <c r="F32" s="14"/>
      <c r="G32" s="15"/>
    </row>
  </sheetData>
  <mergeCells count="30">
    <mergeCell ref="B24:C24"/>
    <mergeCell ref="B25:C25"/>
    <mergeCell ref="B26:C26"/>
    <mergeCell ref="B27:C27"/>
    <mergeCell ref="A6:A7"/>
    <mergeCell ref="B6:C7"/>
    <mergeCell ref="B19:C19"/>
    <mergeCell ref="B20:C20"/>
    <mergeCell ref="B21:C21"/>
    <mergeCell ref="B22:C22"/>
    <mergeCell ref="B23:C23"/>
    <mergeCell ref="B14:C14"/>
    <mergeCell ref="B15:C15"/>
    <mergeCell ref="B16:C16"/>
    <mergeCell ref="B17:C17"/>
    <mergeCell ref="B18:C18"/>
    <mergeCell ref="B9:C9"/>
    <mergeCell ref="B10:C10"/>
    <mergeCell ref="B11:C11"/>
    <mergeCell ref="B12:C12"/>
    <mergeCell ref="B13:C13"/>
    <mergeCell ref="A1:G1"/>
    <mergeCell ref="B3:C3"/>
    <mergeCell ref="B4:C4"/>
    <mergeCell ref="B5:C5"/>
    <mergeCell ref="B8:C8"/>
    <mergeCell ref="D6:D7"/>
    <mergeCell ref="E6:E7"/>
    <mergeCell ref="F6:F7"/>
    <mergeCell ref="G6:G7"/>
  </mergeCells>
  <phoneticPr fontId="1" type="noConversion"/>
  <pageMargins left="0.74803149606299213" right="0.55118110236220474" top="0.78740157480314965" bottom="0.59055118110236227"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zhao ming</cp:lastModifiedBy>
  <cp:lastPrinted>2017-05-23T02:09:54Z</cp:lastPrinted>
  <dcterms:created xsi:type="dcterms:W3CDTF">2016-02-05T06:41:00Z</dcterms:created>
  <dcterms:modified xsi:type="dcterms:W3CDTF">2017-05-23T02:10:01Z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2052-10.1.0.5400</vt:lpwstr>
  </property>
</Properties>
</file>